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/>
  <mc:AlternateContent xmlns:mc="http://schemas.openxmlformats.org/markup-compatibility/2006">
    <mc:Choice Requires="x15">
      <x15ac:absPath xmlns:x15ac="http://schemas.microsoft.com/office/spreadsheetml/2010/11/ac" url="C:\Users\Завуч\Desktop\даты 25г\"/>
    </mc:Choice>
  </mc:AlternateContent>
  <xr:revisionPtr revIDLastSave="0" documentId="13_ncr:1_{393D65FB-0F9C-454A-BBCC-98E437AD8A03}" xr6:coauthVersionLast="43" xr6:coauthVersionMax="43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9" i="1" l="1"/>
  <c r="G199" i="1"/>
  <c r="H199" i="1"/>
  <c r="I199" i="1"/>
  <c r="J199" i="1"/>
  <c r="G75" i="1"/>
  <c r="H75" i="1"/>
  <c r="I75" i="1"/>
  <c r="J75" i="1"/>
  <c r="L75" i="1"/>
  <c r="F75" i="1" l="1"/>
  <c r="G54" i="1"/>
  <c r="H54" i="1"/>
  <c r="I54" i="1"/>
  <c r="B210" i="1" l="1"/>
  <c r="A210" i="1"/>
  <c r="L209" i="1"/>
  <c r="J209" i="1"/>
  <c r="I209" i="1"/>
  <c r="H209" i="1"/>
  <c r="G209" i="1"/>
  <c r="F209" i="1"/>
  <c r="B200" i="1"/>
  <c r="A200" i="1"/>
  <c r="L210" i="1"/>
  <c r="J210" i="1"/>
  <c r="I210" i="1"/>
  <c r="G210" i="1"/>
  <c r="B190" i="1"/>
  <c r="A190" i="1"/>
  <c r="L189" i="1"/>
  <c r="J189" i="1"/>
  <c r="I189" i="1"/>
  <c r="H189" i="1"/>
  <c r="G189" i="1"/>
  <c r="F189" i="1"/>
  <c r="B180" i="1"/>
  <c r="A180" i="1"/>
  <c r="J179" i="1"/>
  <c r="J190" i="1" s="1"/>
  <c r="I179" i="1"/>
  <c r="I190" i="1" s="1"/>
  <c r="H179" i="1"/>
  <c r="H190" i="1" s="1"/>
  <c r="G179" i="1"/>
  <c r="G190" i="1" s="1"/>
  <c r="F179" i="1"/>
  <c r="F190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86" i="1"/>
  <c r="I86" i="1"/>
  <c r="H86" i="1"/>
  <c r="G86" i="1"/>
  <c r="F86" i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65" i="1"/>
  <c r="H65" i="1"/>
  <c r="G65" i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G211" i="1" l="1"/>
  <c r="I24" i="1"/>
  <c r="H210" i="1"/>
  <c r="H211" i="1" s="1"/>
  <c r="J211" i="1"/>
  <c r="I211" i="1"/>
  <c r="F210" i="1"/>
  <c r="F211" i="1" s="1"/>
  <c r="L190" i="1"/>
  <c r="L211" i="1" s="1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<sst xmlns="http://schemas.openxmlformats.org/spreadsheetml/2006/main" count="315" uniqueCount="100">
  <si>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</si>
  <si>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</si>
  <si>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</si>
  <si>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</si>
  <si>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</si>
  <si>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</si>
  <si>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</si>
  <si>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</si>
  <si>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</si>
  <si>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</si>
  <si>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</si>
  <si>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</si>
  <si>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</si>
  <si>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</si>
  <si>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</si>
  <si>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</si>
  <si>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</si>
  <si>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</si>
  <si>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</si>
  <si>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</si>
  <si>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</si>
  <si>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</si>
  <si>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</si>
  <si>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</si>
  <si>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</si>
  <si>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</si>
  <si>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</si>
  <si>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</si>
  <si>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</si>
  <si>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</si>
  <si>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</si>
  <si>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</si>
  <si>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</si>
  <si>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</si>
  <si>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</si>
  <si>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</si>
  <si>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</si>
  <si>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</si>
  <si>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</si>
  <si>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курицы </t>
  </si>
  <si>
    <t>какао с молоком</t>
  </si>
  <si>
    <t>Хлеб пшеничный</t>
  </si>
  <si>
    <t xml:space="preserve">Масло сливочное( порциями) </t>
  </si>
  <si>
    <t>фрукт свежий (яблоко)</t>
  </si>
  <si>
    <t>Овощи нат.свежие (огурцы)</t>
  </si>
  <si>
    <t>овощи</t>
  </si>
  <si>
    <t>0.08</t>
  </si>
  <si>
    <t>ТК</t>
  </si>
  <si>
    <t>ПР</t>
  </si>
  <si>
    <t>каша гречневая рассыпчатая</t>
  </si>
  <si>
    <t>гуляш из свинины</t>
  </si>
  <si>
    <t>напиток из плодов шиповника</t>
  </si>
  <si>
    <t>Хлеб ржаной витаминный</t>
  </si>
  <si>
    <t>фрукт свежий (апельсин)</t>
  </si>
  <si>
    <t>салат из белокачанной капусты с морковью</t>
  </si>
  <si>
    <t>243.75</t>
  </si>
  <si>
    <t>картофельное пюре</t>
  </si>
  <si>
    <t>сельдь с луком и растительным маслом</t>
  </si>
  <si>
    <t>чай с сахаром</t>
  </si>
  <si>
    <t>шницель рыбный (минтай)</t>
  </si>
  <si>
    <t xml:space="preserve">рис отварной </t>
  </si>
  <si>
    <t>Чай с лимоном</t>
  </si>
  <si>
    <t>Йогурт фруктовый</t>
  </si>
  <si>
    <t xml:space="preserve">овощи натуральные свежие (помидоры) </t>
  </si>
  <si>
    <t>масло сливочное (порциями)</t>
  </si>
  <si>
    <t xml:space="preserve">биточек куриный </t>
  </si>
  <si>
    <t>макароны отварные со сливочным маслом</t>
  </si>
  <si>
    <t>кофейный напиток с молоком</t>
  </si>
  <si>
    <t>фрукт свежий( апельсин)</t>
  </si>
  <si>
    <t>13.89</t>
  </si>
  <si>
    <t>228.8</t>
  </si>
  <si>
    <t>поджарка из говядины</t>
  </si>
  <si>
    <t>макароны</t>
  </si>
  <si>
    <t>Чай с сахаром и лимоном</t>
  </si>
  <si>
    <t xml:space="preserve">Фрукт свежий </t>
  </si>
  <si>
    <t xml:space="preserve">овощи натуральные свежие (огурцы) </t>
  </si>
  <si>
    <t>Рис отварной со сливочным маслом</t>
  </si>
  <si>
    <t>рыба тушеная с овощами в томате</t>
  </si>
  <si>
    <t>овощи натуральные (огурцы)</t>
  </si>
  <si>
    <t>йогурт фруктовый</t>
  </si>
  <si>
    <t>бефстроганов из куриного филе</t>
  </si>
  <si>
    <t>каша гречневая расыпчатая</t>
  </si>
  <si>
    <t>кисель концентрата</t>
  </si>
  <si>
    <t>Сыр "Российский" порциями</t>
  </si>
  <si>
    <t>17,07</t>
  </si>
  <si>
    <t>макароны отварные с маслом слив./ котлета домашняя</t>
  </si>
  <si>
    <t>овощи натуральные свежие (огурец)</t>
  </si>
  <si>
    <t>картофельное пюре/курица отварная</t>
  </si>
  <si>
    <t>сыр порциями</t>
  </si>
  <si>
    <t xml:space="preserve"> овощи свежие(помидор)</t>
  </si>
  <si>
    <t>304\299</t>
  </si>
  <si>
    <t>312\42</t>
  </si>
  <si>
    <t>МБОУ Можарская средняя школа</t>
  </si>
  <si>
    <t>Сафрошкина Т.Ф.</t>
  </si>
  <si>
    <t>директор</t>
  </si>
  <si>
    <t>творожная запеканка</t>
  </si>
  <si>
    <t>Огурец соленый</t>
  </si>
  <si>
    <t>Пр</t>
  </si>
  <si>
    <t>салат из квашеной капусты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</si>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</sst>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2" fillId="4" borderId="14" xfId="0" applyFont="1" applyFill="1" applyBorder="1" applyAlignment="1">
      <alignment horizontal="left"/>
    </xf>
    <xf numFmtId="0" fontId="1" fillId="2" borderId="2" xfId="0" applyFont="1" applyFill="1" applyBorder="1" applyProtection="1">
      <protection locked="0"/>
    </xf>
    <xf numFmtId="0" fontId="12" fillId="4" borderId="14" xfId="0" applyFont="1" applyFill="1" applyBorder="1" applyAlignment="1">
      <alignment horizontal="right"/>
    </xf>
    <xf numFmtId="49" fontId="12" fillId="4" borderId="14" xfId="0" applyNumberFormat="1" applyFont="1" applyFill="1" applyBorder="1" applyAlignment="1">
      <alignment horizontal="right"/>
    </xf>
    <xf numFmtId="0" fontId="12" fillId="4" borderId="25" xfId="0" applyFont="1" applyFill="1" applyBorder="1" applyAlignment="1">
      <alignment horizontal="right"/>
    </xf>
    <xf numFmtId="0" fontId="0" fillId="4" borderId="1" xfId="0" applyFill="1" applyBorder="1" applyAlignment="1" applyProtection="1">
      <alignment horizontal="right"/>
      <protection locked="0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0" fillId="4" borderId="5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1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92</v>
      </c>
      <c r="D1" s="84"/>
      <c r="E1" s="84"/>
      <c r="F1" s="12" t="s">
        <v>16</v>
      </c>
      <c r="G1" s="2" t="s">
        <v>17</v>
      </c>
      <c r="H1" s="85" t="s">
        <v>94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5" t="s">
        <v>93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175</v>
      </c>
      <c r="G6" s="40">
        <v>14.83</v>
      </c>
      <c r="H6" s="40">
        <v>9.16</v>
      </c>
      <c r="I6" s="40">
        <v>31.27</v>
      </c>
      <c r="J6" s="40">
        <v>267.17</v>
      </c>
      <c r="K6" s="41" t="s">
        <v>47</v>
      </c>
      <c r="L6" s="56">
        <v>22.9</v>
      </c>
    </row>
    <row r="7" spans="1:12" ht="15" x14ac:dyDescent="0.25">
      <c r="A7" s="23"/>
      <c r="B7" s="15"/>
      <c r="C7" s="11"/>
      <c r="D7" s="7" t="s">
        <v>22</v>
      </c>
      <c r="E7" s="52" t="s">
        <v>40</v>
      </c>
      <c r="F7" s="54">
        <v>200</v>
      </c>
      <c r="G7" s="43">
        <v>4.08</v>
      </c>
      <c r="H7" s="43">
        <v>3.54</v>
      </c>
      <c r="I7" s="43">
        <v>17.579999999999998</v>
      </c>
      <c r="J7" s="43">
        <v>118.6</v>
      </c>
      <c r="K7" s="44">
        <v>382</v>
      </c>
      <c r="L7" s="43">
        <v>10.5</v>
      </c>
    </row>
    <row r="8" spans="1:12" ht="15" x14ac:dyDescent="0.25">
      <c r="A8" s="23"/>
      <c r="B8" s="15"/>
      <c r="C8" s="11"/>
      <c r="D8" s="7" t="s">
        <v>23</v>
      </c>
      <c r="E8" s="52" t="s">
        <v>41</v>
      </c>
      <c r="F8" s="54">
        <v>38</v>
      </c>
      <c r="G8" s="43">
        <v>3</v>
      </c>
      <c r="H8" s="43">
        <v>0.38</v>
      </c>
      <c r="I8" s="55">
        <v>18.399999999999999</v>
      </c>
      <c r="J8" s="43">
        <v>89.06</v>
      </c>
      <c r="K8" s="44" t="s">
        <v>48</v>
      </c>
      <c r="L8" s="43">
        <v>2.3199999999999998</v>
      </c>
    </row>
    <row r="9" spans="1:12" ht="15" x14ac:dyDescent="0.25">
      <c r="A9" s="23"/>
      <c r="B9" s="15"/>
      <c r="C9" s="11"/>
      <c r="D9" s="7"/>
      <c r="E9" s="52" t="s">
        <v>52</v>
      </c>
      <c r="F9" s="54">
        <v>63</v>
      </c>
      <c r="G9" s="43">
        <v>4.34</v>
      </c>
      <c r="H9" s="43">
        <v>0.7</v>
      </c>
      <c r="I9" s="55">
        <v>18.399999999999999</v>
      </c>
      <c r="J9" s="43">
        <v>143.02000000000001</v>
      </c>
      <c r="K9" s="44" t="s">
        <v>48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0.04</v>
      </c>
      <c r="H10" s="43">
        <v>0.04</v>
      </c>
      <c r="I10" s="43">
        <v>9.8000000000000007</v>
      </c>
      <c r="J10" s="43">
        <v>47</v>
      </c>
      <c r="K10" s="44" t="s">
        <v>48</v>
      </c>
      <c r="L10" s="43">
        <v>15.7</v>
      </c>
    </row>
    <row r="11" spans="1:12" ht="15" x14ac:dyDescent="0.25">
      <c r="A11" s="23"/>
      <c r="B11" s="15"/>
      <c r="C11" s="11"/>
      <c r="D11" s="7" t="s">
        <v>45</v>
      </c>
      <c r="E11" s="53" t="s">
        <v>44</v>
      </c>
      <c r="F11" s="43">
        <v>60</v>
      </c>
      <c r="G11" s="43">
        <v>0.12</v>
      </c>
      <c r="H11" s="43">
        <v>0.06</v>
      </c>
      <c r="I11" s="43">
        <v>1.02</v>
      </c>
      <c r="J11" s="43">
        <v>6</v>
      </c>
      <c r="K11" s="44">
        <v>71</v>
      </c>
      <c r="L11" s="43">
        <v>12.71</v>
      </c>
    </row>
    <row r="12" spans="1:12" ht="15" x14ac:dyDescent="0.25">
      <c r="A12" s="23"/>
      <c r="B12" s="15"/>
      <c r="C12" s="11"/>
      <c r="D12" s="6"/>
      <c r="E12" s="53" t="s">
        <v>42</v>
      </c>
      <c r="F12" s="43">
        <v>10</v>
      </c>
      <c r="G12" s="43" t="s">
        <v>46</v>
      </c>
      <c r="H12" s="43">
        <v>7.25</v>
      </c>
      <c r="I12" s="43">
        <v>0.13</v>
      </c>
      <c r="J12" s="43">
        <v>66</v>
      </c>
      <c r="K12" s="44">
        <v>14</v>
      </c>
      <c r="L12" s="43">
        <v>9.9700000000000006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646</v>
      </c>
      <c r="G13" s="19">
        <f>SUM(G6:G12)</f>
        <v>26.41</v>
      </c>
      <c r="H13" s="19">
        <f>SUM(H6:H12)</f>
        <v>21.13</v>
      </c>
      <c r="I13" s="19">
        <f>SUM(I6:I12)</f>
        <v>96.6</v>
      </c>
      <c r="J13" s="19">
        <f>SUM(J6:J12)</f>
        <v>736.85</v>
      </c>
      <c r="K13" s="25"/>
      <c r="L13" s="19">
        <f>SUM(L6:L12)</f>
        <v>76.099999999999994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646</v>
      </c>
      <c r="G24" s="32">
        <f t="shared" ref="G24:J24" si="2">G13+G23</f>
        <v>26.41</v>
      </c>
      <c r="H24" s="32">
        <f t="shared" si="2"/>
        <v>21.13</v>
      </c>
      <c r="I24" s="32">
        <f t="shared" si="2"/>
        <v>96.6</v>
      </c>
      <c r="J24" s="32">
        <f t="shared" si="2"/>
        <v>736.85</v>
      </c>
      <c r="K24" s="32"/>
      <c r="L24" s="32">
        <f t="shared" ref="L24" si="3">L13+L23</f>
        <v>76.099999999999994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63">
        <v>150</v>
      </c>
      <c r="G25" s="58">
        <v>8.6</v>
      </c>
      <c r="H25" s="58">
        <v>6.09</v>
      </c>
      <c r="I25" s="59">
        <v>38.64</v>
      </c>
      <c r="J25" s="58" t="s">
        <v>55</v>
      </c>
      <c r="K25" s="74">
        <v>302</v>
      </c>
      <c r="L25" s="58">
        <v>11</v>
      </c>
    </row>
    <row r="26" spans="1:12" ht="16.5" thickBot="1" x14ac:dyDescent="0.3">
      <c r="A26" s="14"/>
      <c r="B26" s="15"/>
      <c r="C26" s="11"/>
      <c r="D26" s="6"/>
      <c r="E26" s="57" t="s">
        <v>50</v>
      </c>
      <c r="F26" s="64">
        <v>110</v>
      </c>
      <c r="G26" s="60">
        <v>11.704000000000001</v>
      </c>
      <c r="H26" s="60">
        <v>31.009</v>
      </c>
      <c r="I26" s="61">
        <v>3.1789999999999998</v>
      </c>
      <c r="J26" s="60">
        <v>339.9</v>
      </c>
      <c r="K26" s="75" t="s">
        <v>47</v>
      </c>
      <c r="L26" s="60">
        <v>29</v>
      </c>
    </row>
    <row r="27" spans="1:12" ht="16.5" thickBot="1" x14ac:dyDescent="0.3">
      <c r="A27" s="14"/>
      <c r="B27" s="15"/>
      <c r="C27" s="11"/>
      <c r="D27" s="7" t="s">
        <v>22</v>
      </c>
      <c r="E27" s="52" t="s">
        <v>51</v>
      </c>
      <c r="F27" s="54">
        <v>200</v>
      </c>
      <c r="G27" s="62">
        <v>0.68</v>
      </c>
      <c r="H27" s="62">
        <v>0.28000000000000003</v>
      </c>
      <c r="I27" s="55">
        <v>20.76</v>
      </c>
      <c r="J27" s="62">
        <v>88.2</v>
      </c>
      <c r="K27" s="75">
        <v>388</v>
      </c>
      <c r="L27" s="62">
        <v>5.34</v>
      </c>
    </row>
    <row r="28" spans="1:12" ht="16.5" thickBot="1" x14ac:dyDescent="0.3">
      <c r="A28" s="14"/>
      <c r="B28" s="15"/>
      <c r="C28" s="11"/>
      <c r="D28" s="7" t="s">
        <v>23</v>
      </c>
      <c r="E28" s="52" t="s">
        <v>41</v>
      </c>
      <c r="F28" s="54">
        <v>38</v>
      </c>
      <c r="G28" s="43">
        <v>3</v>
      </c>
      <c r="H28" s="43">
        <v>0.38</v>
      </c>
      <c r="I28" s="55">
        <v>18.399999999999999</v>
      </c>
      <c r="J28" s="62">
        <v>89.06</v>
      </c>
      <c r="K28" s="75" t="s">
        <v>48</v>
      </c>
      <c r="L28" s="62">
        <v>2.3199999999999998</v>
      </c>
    </row>
    <row r="29" spans="1:12" ht="16.5" thickBot="1" x14ac:dyDescent="0.3">
      <c r="A29" s="14"/>
      <c r="B29" s="15"/>
      <c r="C29" s="11"/>
      <c r="D29" s="7"/>
      <c r="E29" s="52" t="s">
        <v>52</v>
      </c>
      <c r="F29" s="54">
        <v>63</v>
      </c>
      <c r="G29" s="43">
        <v>4.34</v>
      </c>
      <c r="H29" s="43">
        <v>0.7</v>
      </c>
      <c r="I29" s="55">
        <v>18.399999999999999</v>
      </c>
      <c r="J29" s="62">
        <v>143.02000000000001</v>
      </c>
      <c r="K29" s="75" t="s">
        <v>48</v>
      </c>
      <c r="L29" s="62">
        <v>2</v>
      </c>
    </row>
    <row r="30" spans="1:12" ht="16.5" thickBot="1" x14ac:dyDescent="0.3">
      <c r="A30" s="14"/>
      <c r="B30" s="15"/>
      <c r="C30" s="11"/>
      <c r="D30" s="7" t="s">
        <v>24</v>
      </c>
      <c r="E30" s="53" t="s">
        <v>53</v>
      </c>
      <c r="F30" s="65">
        <v>100</v>
      </c>
      <c r="G30" s="66">
        <v>0.4</v>
      </c>
      <c r="H30" s="66">
        <v>0.4</v>
      </c>
      <c r="I30" s="67">
        <v>9.8000000000000007</v>
      </c>
      <c r="J30" s="66">
        <v>47</v>
      </c>
      <c r="K30" s="74" t="s">
        <v>48</v>
      </c>
      <c r="L30" s="66">
        <v>17.73</v>
      </c>
    </row>
    <row r="31" spans="1:12" ht="16.5" thickBot="1" x14ac:dyDescent="0.3">
      <c r="A31" s="14"/>
      <c r="B31" s="15"/>
      <c r="C31" s="11"/>
      <c r="D31" s="7" t="s">
        <v>45</v>
      </c>
      <c r="E31" s="53" t="s">
        <v>54</v>
      </c>
      <c r="F31" s="65">
        <v>60</v>
      </c>
      <c r="G31" s="66">
        <v>0.79</v>
      </c>
      <c r="H31" s="66">
        <v>1.95</v>
      </c>
      <c r="I31" s="67">
        <v>3.88</v>
      </c>
      <c r="J31" s="66">
        <v>36.24</v>
      </c>
      <c r="K31" s="75">
        <v>45</v>
      </c>
      <c r="L31" s="66">
        <v>8.7100000000000009</v>
      </c>
    </row>
    <row r="32" spans="1:12" ht="15" x14ac:dyDescent="0.25">
      <c r="A32" s="14"/>
      <c r="B32" s="15"/>
      <c r="C32" s="11"/>
      <c r="D32" s="6"/>
      <c r="E32" s="53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SUM(F25:F33)</f>
        <v>721</v>
      </c>
      <c r="G34" s="19">
        <f>SUM(G25:G33)</f>
        <v>29.513999999999999</v>
      </c>
      <c r="H34" s="19">
        <f>SUM(H25:H33)</f>
        <v>40.809000000000012</v>
      </c>
      <c r="I34" s="19">
        <f>SUM(I25:I33)</f>
        <v>113.05900000000001</v>
      </c>
      <c r="J34" s="19">
        <f>SUM(J25:J33)</f>
        <v>743.42</v>
      </c>
      <c r="K34" s="25"/>
      <c r="L34" s="19">
        <f>SUM(L25:L33)</f>
        <v>76.099999999999994</v>
      </c>
    </row>
    <row r="35" spans="1:12" ht="15" x14ac:dyDescent="0.25">
      <c r="A35" s="13">
        <f>A25</f>
        <v>1</v>
      </c>
      <c r="B35" s="13">
        <f>B25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25">
      <c r="A45" s="33">
        <f>A25</f>
        <v>1</v>
      </c>
      <c r="B45" s="33">
        <f>B25</f>
        <v>2</v>
      </c>
      <c r="C45" s="87" t="s">
        <v>4</v>
      </c>
      <c r="D45" s="88"/>
      <c r="E45" s="31"/>
      <c r="F45" s="32">
        <f>F34+F44</f>
        <v>721</v>
      </c>
      <c r="G45" s="32">
        <f t="shared" ref="G45" si="8">G34+G44</f>
        <v>29.513999999999999</v>
      </c>
      <c r="H45" s="32">
        <f t="shared" ref="H45" si="9">H34+H44</f>
        <v>40.809000000000012</v>
      </c>
      <c r="I45" s="32">
        <f t="shared" ref="I45" si="10">I34+I44</f>
        <v>113.05900000000001</v>
      </c>
      <c r="J45" s="32">
        <f t="shared" ref="J45:L45" si="11">J34+J44</f>
        <v>743.42</v>
      </c>
      <c r="K45" s="32"/>
      <c r="L45" s="32">
        <f t="shared" si="11"/>
        <v>76.099999999999994</v>
      </c>
    </row>
    <row r="46" spans="1:12" ht="16.5" thickBot="1" x14ac:dyDescent="0.3">
      <c r="A46" s="20">
        <v>1</v>
      </c>
      <c r="B46" s="21">
        <v>3</v>
      </c>
      <c r="C46" s="22" t="s">
        <v>20</v>
      </c>
      <c r="D46" s="5" t="s">
        <v>21</v>
      </c>
      <c r="E46" s="51" t="s">
        <v>56</v>
      </c>
      <c r="F46" s="63">
        <v>200</v>
      </c>
      <c r="G46" s="58">
        <v>3.07</v>
      </c>
      <c r="H46" s="58">
        <v>4.8</v>
      </c>
      <c r="I46" s="59">
        <v>20.440000000000001</v>
      </c>
      <c r="J46" s="58">
        <v>137.25</v>
      </c>
      <c r="K46" s="74">
        <v>312</v>
      </c>
      <c r="L46" s="58">
        <v>10</v>
      </c>
    </row>
    <row r="47" spans="1:12" ht="16.5" thickBot="1" x14ac:dyDescent="0.3">
      <c r="A47" s="23"/>
      <c r="B47" s="15"/>
      <c r="C47" s="11"/>
      <c r="D47" s="6"/>
      <c r="E47" s="57" t="s">
        <v>57</v>
      </c>
      <c r="F47" s="64">
        <v>48</v>
      </c>
      <c r="G47" s="60">
        <v>0.5</v>
      </c>
      <c r="H47" s="60">
        <v>6.7</v>
      </c>
      <c r="I47" s="61">
        <v>3</v>
      </c>
      <c r="J47" s="60">
        <v>108</v>
      </c>
      <c r="K47" s="75">
        <v>134</v>
      </c>
      <c r="L47" s="60">
        <v>17.2</v>
      </c>
    </row>
    <row r="48" spans="1:12" ht="16.5" thickBot="1" x14ac:dyDescent="0.3">
      <c r="A48" s="23"/>
      <c r="B48" s="15"/>
      <c r="C48" s="11"/>
      <c r="D48" s="7" t="s">
        <v>22</v>
      </c>
      <c r="E48" s="52" t="s">
        <v>58</v>
      </c>
      <c r="F48" s="54">
        <v>200</v>
      </c>
      <c r="G48" s="62">
        <v>7.0000000000000007E-2</v>
      </c>
      <c r="H48" s="62">
        <v>0.02</v>
      </c>
      <c r="I48" s="55">
        <v>15</v>
      </c>
      <c r="J48" s="62">
        <v>60</v>
      </c>
      <c r="K48" s="75">
        <v>376</v>
      </c>
      <c r="L48" s="62">
        <v>1.5</v>
      </c>
    </row>
    <row r="49" spans="1:12" ht="16.5" thickBot="1" x14ac:dyDescent="0.3">
      <c r="A49" s="23"/>
      <c r="B49" s="15"/>
      <c r="C49" s="11"/>
      <c r="D49" s="7" t="s">
        <v>23</v>
      </c>
      <c r="E49" s="52" t="s">
        <v>41</v>
      </c>
      <c r="F49" s="54">
        <v>38</v>
      </c>
      <c r="G49" s="62">
        <v>3</v>
      </c>
      <c r="H49" s="62">
        <v>0.38</v>
      </c>
      <c r="I49" s="55">
        <v>18.399999999999999</v>
      </c>
      <c r="J49" s="62">
        <v>89.06</v>
      </c>
      <c r="K49" s="75" t="s">
        <v>48</v>
      </c>
      <c r="L49" s="62">
        <v>2.3199999999999998</v>
      </c>
    </row>
    <row r="50" spans="1:12" ht="16.5" thickBot="1" x14ac:dyDescent="0.3">
      <c r="A50" s="23"/>
      <c r="B50" s="15"/>
      <c r="C50" s="11"/>
      <c r="D50" s="7"/>
      <c r="E50" s="52" t="s">
        <v>52</v>
      </c>
      <c r="F50" s="54">
        <v>63</v>
      </c>
      <c r="G50" s="62">
        <v>4.34</v>
      </c>
      <c r="H50" s="62">
        <v>0.7</v>
      </c>
      <c r="I50" s="55">
        <v>33.700000000000003</v>
      </c>
      <c r="J50" s="62">
        <v>143.02000000000001</v>
      </c>
      <c r="K50" s="75" t="s">
        <v>48</v>
      </c>
      <c r="L50" s="62">
        <v>2</v>
      </c>
    </row>
    <row r="51" spans="1:12" ht="16.5" thickBot="1" x14ac:dyDescent="0.3">
      <c r="A51" s="23"/>
      <c r="B51" s="15"/>
      <c r="C51" s="11"/>
      <c r="D51" s="7" t="s">
        <v>24</v>
      </c>
      <c r="E51" s="53" t="s">
        <v>53</v>
      </c>
      <c r="F51" s="65">
        <v>100</v>
      </c>
      <c r="G51" s="66">
        <v>0.4</v>
      </c>
      <c r="H51" s="66">
        <v>0.4</v>
      </c>
      <c r="I51" s="67">
        <v>9.8000000000000007</v>
      </c>
      <c r="J51" s="66">
        <v>47</v>
      </c>
      <c r="K51" s="74" t="s">
        <v>48</v>
      </c>
      <c r="L51" s="66">
        <v>16.37</v>
      </c>
    </row>
    <row r="52" spans="1:12" ht="15" x14ac:dyDescent="0.25">
      <c r="A52" s="23"/>
      <c r="B52" s="15"/>
      <c r="C52" s="11"/>
      <c r="D52" s="6"/>
      <c r="E52" s="53" t="s">
        <v>95</v>
      </c>
      <c r="F52" s="65">
        <v>100</v>
      </c>
      <c r="G52" s="66">
        <v>7.68</v>
      </c>
      <c r="H52" s="66">
        <v>3.04</v>
      </c>
      <c r="I52" s="67">
        <v>10</v>
      </c>
      <c r="J52" s="66">
        <v>97.84</v>
      </c>
      <c r="K52" s="76" t="s">
        <v>48</v>
      </c>
      <c r="L52" s="43">
        <v>24.71</v>
      </c>
    </row>
    <row r="53" spans="1:12" ht="15" x14ac:dyDescent="0.25">
      <c r="A53" s="23"/>
      <c r="B53" s="15"/>
      <c r="C53" s="11"/>
      <c r="D53" s="6"/>
      <c r="E53" s="42" t="s">
        <v>96</v>
      </c>
      <c r="F53" s="43">
        <v>20</v>
      </c>
      <c r="G53" s="43">
        <v>1</v>
      </c>
      <c r="H53" s="43">
        <v>0</v>
      </c>
      <c r="I53" s="43">
        <v>3</v>
      </c>
      <c r="J53" s="43">
        <v>15</v>
      </c>
      <c r="K53" s="44" t="s">
        <v>97</v>
      </c>
      <c r="L53" s="43">
        <v>2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769</v>
      </c>
      <c r="G54" s="19">
        <f t="shared" ref="G54" si="12">SUM(G46:G53)</f>
        <v>20.060000000000002</v>
      </c>
      <c r="H54" s="19">
        <f t="shared" ref="H54" si="13">SUM(H46:H53)</f>
        <v>16.04</v>
      </c>
      <c r="I54" s="19">
        <f t="shared" ref="I54" si="14">SUM(I46:I53)</f>
        <v>113.33999999999999</v>
      </c>
      <c r="J54" s="19">
        <f t="shared" ref="J54:L54" si="15">SUM(J46:J53)</f>
        <v>697.17000000000007</v>
      </c>
      <c r="K54" s="25"/>
      <c r="L54" s="19">
        <f t="shared" si="15"/>
        <v>76.099999999999994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87" t="s">
        <v>4</v>
      </c>
      <c r="D65" s="88"/>
      <c r="E65" s="31"/>
      <c r="F65" s="32">
        <f>F54+F64</f>
        <v>769</v>
      </c>
      <c r="G65" s="32">
        <f t="shared" ref="G65" si="20">G54+G64</f>
        <v>20.060000000000002</v>
      </c>
      <c r="H65" s="32">
        <f t="shared" ref="H65" si="21">H54+H64</f>
        <v>16.04</v>
      </c>
      <c r="I65" s="32">
        <f t="shared" ref="I65" si="22">I54+I64</f>
        <v>113.33999999999999</v>
      </c>
      <c r="J65" s="32">
        <f t="shared" ref="J65:L65" si="23">J54+J64</f>
        <v>697.17000000000007</v>
      </c>
      <c r="K65" s="32"/>
      <c r="L65" s="32">
        <f t="shared" si="23"/>
        <v>76.099999999999994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51" t="s">
        <v>59</v>
      </c>
      <c r="F66" s="63">
        <v>80</v>
      </c>
      <c r="G66" s="58">
        <v>9.76</v>
      </c>
      <c r="H66" s="58">
        <v>6.21</v>
      </c>
      <c r="I66" s="59">
        <v>11.75</v>
      </c>
      <c r="J66" s="58">
        <v>142.4</v>
      </c>
      <c r="K66" s="77" t="s">
        <v>47</v>
      </c>
      <c r="L66" s="58">
        <v>19.7</v>
      </c>
    </row>
    <row r="67" spans="1:12" ht="15" x14ac:dyDescent="0.25">
      <c r="A67" s="23"/>
      <c r="B67" s="15"/>
      <c r="C67" s="11"/>
      <c r="D67" s="6"/>
      <c r="E67" s="57" t="s">
        <v>60</v>
      </c>
      <c r="F67" s="64">
        <v>150</v>
      </c>
      <c r="G67" s="60">
        <v>3.65</v>
      </c>
      <c r="H67" s="60">
        <v>5.37</v>
      </c>
      <c r="I67" s="61">
        <v>36.68</v>
      </c>
      <c r="J67" s="60">
        <v>209.7</v>
      </c>
      <c r="K67" s="76" t="s">
        <v>47</v>
      </c>
      <c r="L67" s="60">
        <v>5.5</v>
      </c>
    </row>
    <row r="68" spans="1:12" ht="15" x14ac:dyDescent="0.25">
      <c r="A68" s="23"/>
      <c r="B68" s="15"/>
      <c r="C68" s="11"/>
      <c r="D68" s="7" t="s">
        <v>22</v>
      </c>
      <c r="E68" s="52" t="s">
        <v>61</v>
      </c>
      <c r="F68" s="54">
        <v>207</v>
      </c>
      <c r="G68" s="62">
        <v>0.13</v>
      </c>
      <c r="H68" s="62">
        <v>0.02</v>
      </c>
      <c r="I68" s="55">
        <v>15.2</v>
      </c>
      <c r="J68" s="62">
        <v>60.2</v>
      </c>
      <c r="K68" s="44">
        <v>377</v>
      </c>
      <c r="L68" s="62">
        <v>1.9</v>
      </c>
    </row>
    <row r="69" spans="1:12" ht="15" x14ac:dyDescent="0.25">
      <c r="A69" s="23"/>
      <c r="B69" s="15"/>
      <c r="C69" s="11"/>
      <c r="D69" s="7" t="s">
        <v>23</v>
      </c>
      <c r="E69" s="52" t="s">
        <v>41</v>
      </c>
      <c r="F69" s="54">
        <v>38</v>
      </c>
      <c r="G69" s="62">
        <v>3</v>
      </c>
      <c r="H69" s="62">
        <v>0.38</v>
      </c>
      <c r="I69" s="55">
        <v>18.399999999999999</v>
      </c>
      <c r="J69" s="62">
        <v>89.06</v>
      </c>
      <c r="K69" s="76" t="s">
        <v>48</v>
      </c>
      <c r="L69" s="62">
        <v>2.3199999999999998</v>
      </c>
    </row>
    <row r="70" spans="1:12" ht="15" x14ac:dyDescent="0.25">
      <c r="A70" s="23"/>
      <c r="B70" s="15"/>
      <c r="C70" s="11"/>
      <c r="D70" s="7"/>
      <c r="E70" s="52" t="s">
        <v>52</v>
      </c>
      <c r="F70" s="54">
        <v>63</v>
      </c>
      <c r="G70" s="62">
        <v>4.34</v>
      </c>
      <c r="H70" s="62">
        <v>0.7</v>
      </c>
      <c r="I70" s="55">
        <v>33.700000000000003</v>
      </c>
      <c r="J70" s="62">
        <v>143.02000000000001</v>
      </c>
      <c r="K70" s="76" t="s">
        <v>48</v>
      </c>
      <c r="L70" s="62">
        <v>2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53" t="s">
        <v>62</v>
      </c>
      <c r="F72" s="43">
        <v>100</v>
      </c>
      <c r="G72" s="66">
        <v>2.88</v>
      </c>
      <c r="H72" s="66">
        <v>2.48</v>
      </c>
      <c r="I72" s="67">
        <v>11.04</v>
      </c>
      <c r="J72" s="66">
        <v>78</v>
      </c>
      <c r="K72" s="76" t="s">
        <v>48</v>
      </c>
      <c r="L72" s="66">
        <v>22.71</v>
      </c>
    </row>
    <row r="73" spans="1:12" ht="15" x14ac:dyDescent="0.25">
      <c r="A73" s="23"/>
      <c r="B73" s="15"/>
      <c r="C73" s="11"/>
      <c r="D73" s="6" t="s">
        <v>45</v>
      </c>
      <c r="E73" s="53" t="s">
        <v>63</v>
      </c>
      <c r="F73" s="43">
        <v>60</v>
      </c>
      <c r="G73" s="66">
        <v>0.66</v>
      </c>
      <c r="H73" s="66">
        <v>0.12</v>
      </c>
      <c r="I73" s="67">
        <v>2.2799999999999998</v>
      </c>
      <c r="J73" s="66">
        <v>13.2</v>
      </c>
      <c r="K73" s="44">
        <v>71</v>
      </c>
      <c r="L73" s="66">
        <v>12</v>
      </c>
    </row>
    <row r="74" spans="1:12" ht="15" x14ac:dyDescent="0.25">
      <c r="A74" s="23"/>
      <c r="B74" s="15"/>
      <c r="C74" s="11"/>
      <c r="D74" s="6"/>
      <c r="E74" s="52" t="s">
        <v>64</v>
      </c>
      <c r="F74" s="43">
        <v>10</v>
      </c>
      <c r="G74" s="62">
        <v>0.08</v>
      </c>
      <c r="H74" s="62">
        <v>7.25</v>
      </c>
      <c r="I74" s="55">
        <v>0.13</v>
      </c>
      <c r="J74" s="62">
        <v>66</v>
      </c>
      <c r="K74" s="44">
        <v>14</v>
      </c>
      <c r="L74" s="62">
        <v>9.9700000000000006</v>
      </c>
    </row>
    <row r="75" spans="1:12" ht="15" x14ac:dyDescent="0.25">
      <c r="A75" s="24"/>
      <c r="B75" s="17"/>
      <c r="C75" s="8"/>
      <c r="D75" s="18" t="s">
        <v>33</v>
      </c>
      <c r="E75" s="9"/>
      <c r="F75" s="19">
        <f>SUM(F66:F74)</f>
        <v>708</v>
      </c>
      <c r="G75" s="79">
        <f>SUM(G66:G74)</f>
        <v>24.499999999999996</v>
      </c>
      <c r="H75" s="79">
        <f>SUM(H66:H74)</f>
        <v>22.53</v>
      </c>
      <c r="I75" s="79">
        <f>SUM(I66:I74)</f>
        <v>129.18</v>
      </c>
      <c r="J75" s="79">
        <f>SUM(J66:J74)</f>
        <v>801.58</v>
      </c>
      <c r="K75" s="25"/>
      <c r="L75" s="79">
        <f>SUM(L66:L74)</f>
        <v>76.099999999999994</v>
      </c>
    </row>
    <row r="76" spans="1:12" ht="15" x14ac:dyDescent="0.25">
      <c r="A76" s="26">
        <f>A66</f>
        <v>1</v>
      </c>
      <c r="B76" s="13">
        <f>B66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4">SUM(G76:G84)</f>
        <v>0</v>
      </c>
      <c r="H85" s="19">
        <f t="shared" ref="H85" si="25">SUM(H76:H84)</f>
        <v>0</v>
      </c>
      <c r="I85" s="19">
        <f t="shared" ref="I85" si="26">SUM(I76:I84)</f>
        <v>0</v>
      </c>
      <c r="J85" s="19">
        <f t="shared" ref="J85:L85" si="27">SUM(J76:J84)</f>
        <v>0</v>
      </c>
      <c r="K85" s="25"/>
      <c r="L85" s="19">
        <f t="shared" si="27"/>
        <v>0</v>
      </c>
    </row>
    <row r="86" spans="1:12" ht="15.75" customHeight="1" x14ac:dyDescent="0.2">
      <c r="A86" s="29">
        <f>A66</f>
        <v>1</v>
      </c>
      <c r="B86" s="30">
        <f>B66</f>
        <v>4</v>
      </c>
      <c r="C86" s="87" t="s">
        <v>4</v>
      </c>
      <c r="D86" s="88"/>
      <c r="E86" s="31"/>
      <c r="F86" s="32">
        <f>F75+F85</f>
        <v>708</v>
      </c>
      <c r="G86" s="32">
        <f t="shared" ref="G86" si="28">G75+G85</f>
        <v>24.499999999999996</v>
      </c>
      <c r="H86" s="32">
        <f t="shared" ref="H86" si="29">H75+H85</f>
        <v>22.53</v>
      </c>
      <c r="I86" s="32">
        <f t="shared" ref="I86" si="30">I75+I85</f>
        <v>129.18</v>
      </c>
      <c r="J86" s="32">
        <f t="shared" ref="J86:L86" si="31">J75+J85</f>
        <v>801.58</v>
      </c>
      <c r="K86" s="32"/>
      <c r="L86" s="32">
        <f t="shared" si="31"/>
        <v>76.099999999999994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1" t="s">
        <v>65</v>
      </c>
      <c r="F87" s="63">
        <v>80</v>
      </c>
      <c r="G87" s="58" t="s">
        <v>69</v>
      </c>
      <c r="H87" s="58">
        <v>9.7100000000000009</v>
      </c>
      <c r="I87" s="59">
        <v>12.93</v>
      </c>
      <c r="J87" s="58" t="s">
        <v>70</v>
      </c>
      <c r="K87" s="41">
        <v>294</v>
      </c>
      <c r="L87" s="58">
        <v>26.4</v>
      </c>
    </row>
    <row r="88" spans="1:12" ht="15" x14ac:dyDescent="0.25">
      <c r="A88" s="23"/>
      <c r="B88" s="15"/>
      <c r="C88" s="11"/>
      <c r="D88" s="6"/>
      <c r="E88" s="57" t="s">
        <v>66</v>
      </c>
      <c r="F88" s="64">
        <v>160</v>
      </c>
      <c r="G88" s="60">
        <v>11.77</v>
      </c>
      <c r="H88" s="60">
        <v>5.6</v>
      </c>
      <c r="I88" s="61">
        <v>26.57</v>
      </c>
      <c r="J88" s="60">
        <v>234.45</v>
      </c>
      <c r="K88" s="76" t="s">
        <v>47</v>
      </c>
      <c r="L88" s="60">
        <v>11.68</v>
      </c>
    </row>
    <row r="89" spans="1:12" ht="15" x14ac:dyDescent="0.25">
      <c r="A89" s="23"/>
      <c r="B89" s="15"/>
      <c r="C89" s="11"/>
      <c r="D89" s="7" t="s">
        <v>22</v>
      </c>
      <c r="E89" s="52" t="s">
        <v>67</v>
      </c>
      <c r="F89" s="54">
        <v>200</v>
      </c>
      <c r="G89" s="62">
        <v>3.17</v>
      </c>
      <c r="H89" s="62">
        <v>2.68</v>
      </c>
      <c r="I89" s="55">
        <v>15.95</v>
      </c>
      <c r="J89" s="62">
        <v>100.6</v>
      </c>
      <c r="K89" s="44">
        <v>379</v>
      </c>
      <c r="L89" s="62">
        <v>10</v>
      </c>
    </row>
    <row r="90" spans="1:12" ht="15" x14ac:dyDescent="0.25">
      <c r="A90" s="23"/>
      <c r="B90" s="15"/>
      <c r="C90" s="11"/>
      <c r="D90" s="7" t="s">
        <v>23</v>
      </c>
      <c r="E90" s="52" t="s">
        <v>41</v>
      </c>
      <c r="F90" s="54">
        <v>38</v>
      </c>
      <c r="G90" s="62">
        <v>3</v>
      </c>
      <c r="H90" s="62">
        <v>0.38</v>
      </c>
      <c r="I90" s="55">
        <v>18.399999999999999</v>
      </c>
      <c r="J90" s="62">
        <v>89.06</v>
      </c>
      <c r="K90" s="76" t="s">
        <v>48</v>
      </c>
      <c r="L90" s="62">
        <v>2.3199999999999998</v>
      </c>
    </row>
    <row r="91" spans="1:12" ht="15" x14ac:dyDescent="0.25">
      <c r="A91" s="23"/>
      <c r="B91" s="15"/>
      <c r="C91" s="11"/>
      <c r="D91" s="7"/>
      <c r="E91" s="52" t="s">
        <v>52</v>
      </c>
      <c r="F91" s="54">
        <v>63</v>
      </c>
      <c r="G91" s="62">
        <v>4.34</v>
      </c>
      <c r="H91" s="62">
        <v>0.7</v>
      </c>
      <c r="I91" s="55">
        <v>33.700000000000003</v>
      </c>
      <c r="J91" s="62">
        <v>143.02000000000001</v>
      </c>
      <c r="K91" s="76" t="s">
        <v>48</v>
      </c>
      <c r="L91" s="62">
        <v>2</v>
      </c>
    </row>
    <row r="92" spans="1:12" ht="15" x14ac:dyDescent="0.25">
      <c r="A92" s="23"/>
      <c r="B92" s="15"/>
      <c r="C92" s="11"/>
      <c r="D92" s="7" t="s">
        <v>24</v>
      </c>
      <c r="E92" s="53" t="s">
        <v>68</v>
      </c>
      <c r="F92" s="43">
        <v>100</v>
      </c>
      <c r="G92" s="66">
        <v>0.4</v>
      </c>
      <c r="H92" s="66">
        <v>0.4</v>
      </c>
      <c r="I92" s="67">
        <v>9.8000000000000007</v>
      </c>
      <c r="J92" s="43">
        <v>47</v>
      </c>
      <c r="K92" s="76" t="s">
        <v>48</v>
      </c>
      <c r="L92" s="66">
        <v>15.7</v>
      </c>
    </row>
    <row r="93" spans="1:12" ht="15" x14ac:dyDescent="0.25">
      <c r="A93" s="23"/>
      <c r="B93" s="15"/>
      <c r="C93" s="11"/>
      <c r="D93" s="6"/>
      <c r="E93" s="53" t="s">
        <v>98</v>
      </c>
      <c r="F93" s="43">
        <v>60</v>
      </c>
      <c r="G93" s="66">
        <v>0.74</v>
      </c>
      <c r="H93" s="66">
        <v>5.6000000000000001E-2</v>
      </c>
      <c r="I93" s="67">
        <v>6.88</v>
      </c>
      <c r="J93" s="66">
        <v>49.02</v>
      </c>
      <c r="K93" s="44">
        <v>62</v>
      </c>
      <c r="L93" s="43">
        <v>8</v>
      </c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701</v>
      </c>
      <c r="G95" s="19">
        <f t="shared" ref="G95" si="32">SUM(G87:G94)</f>
        <v>23.419999999999995</v>
      </c>
      <c r="H95" s="19">
        <f t="shared" ref="H95" si="33">SUM(H87:H94)</f>
        <v>19.526</v>
      </c>
      <c r="I95" s="19">
        <f t="shared" ref="I95" si="34">SUM(I87:I94)</f>
        <v>124.22999999999999</v>
      </c>
      <c r="J95" s="19">
        <f t="shared" ref="J95:L95" si="35">SUM(J87:J94)</f>
        <v>663.15</v>
      </c>
      <c r="K95" s="25"/>
      <c r="L95" s="19">
        <f t="shared" si="35"/>
        <v>76.099999999999994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6">SUM(G96:G104)</f>
        <v>0</v>
      </c>
      <c r="H105" s="19">
        <f t="shared" ref="H105" si="37">SUM(H96:H104)</f>
        <v>0</v>
      </c>
      <c r="I105" s="19">
        <f t="shared" ref="I105" si="38">SUM(I96:I104)</f>
        <v>0</v>
      </c>
      <c r="J105" s="19">
        <f t="shared" ref="J105:L105" si="39">SUM(J96:J104)</f>
        <v>0</v>
      </c>
      <c r="K105" s="25"/>
      <c r="L105" s="19">
        <f t="shared" si="39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87" t="s">
        <v>4</v>
      </c>
      <c r="D106" s="88"/>
      <c r="E106" s="31"/>
      <c r="F106" s="32">
        <f>F95+F105</f>
        <v>701</v>
      </c>
      <c r="G106" s="32">
        <f t="shared" ref="G106" si="40">G95+G105</f>
        <v>23.419999999999995</v>
      </c>
      <c r="H106" s="32">
        <f t="shared" ref="H106" si="41">H95+H105</f>
        <v>19.526</v>
      </c>
      <c r="I106" s="32">
        <f t="shared" ref="I106" si="42">I95+I105</f>
        <v>124.22999999999999</v>
      </c>
      <c r="J106" s="32">
        <f t="shared" ref="J106:L106" si="43">J95+J105</f>
        <v>663.15</v>
      </c>
      <c r="K106" s="32"/>
      <c r="L106" s="32">
        <f t="shared" si="43"/>
        <v>76.099999999999994</v>
      </c>
    </row>
    <row r="107" spans="1:12" ht="16.5" thickBot="1" x14ac:dyDescent="0.3">
      <c r="A107" s="20">
        <v>2</v>
      </c>
      <c r="B107" s="21">
        <v>1</v>
      </c>
      <c r="C107" s="22" t="s">
        <v>20</v>
      </c>
      <c r="D107" s="5" t="s">
        <v>21</v>
      </c>
      <c r="E107" s="51" t="s">
        <v>71</v>
      </c>
      <c r="F107" s="63">
        <v>80</v>
      </c>
      <c r="G107" s="58">
        <v>13.88</v>
      </c>
      <c r="H107" s="58">
        <v>18.07</v>
      </c>
      <c r="I107" s="59">
        <v>2.67</v>
      </c>
      <c r="J107" s="58">
        <v>228</v>
      </c>
      <c r="K107" s="74" t="s">
        <v>47</v>
      </c>
      <c r="L107" s="58">
        <v>30</v>
      </c>
    </row>
    <row r="108" spans="1:12" ht="16.5" thickBot="1" x14ac:dyDescent="0.3">
      <c r="A108" s="23"/>
      <c r="B108" s="15"/>
      <c r="C108" s="11"/>
      <c r="D108" s="6"/>
      <c r="E108" s="57" t="s">
        <v>72</v>
      </c>
      <c r="F108" s="64">
        <v>150</v>
      </c>
      <c r="G108" s="60">
        <v>5.52</v>
      </c>
      <c r="H108" s="60">
        <v>4.5199999999999996</v>
      </c>
      <c r="I108" s="61">
        <v>26.44</v>
      </c>
      <c r="J108" s="60">
        <v>168.45</v>
      </c>
      <c r="K108" s="75">
        <v>309</v>
      </c>
      <c r="L108" s="60">
        <v>5</v>
      </c>
    </row>
    <row r="109" spans="1:12" ht="16.5" thickBot="1" x14ac:dyDescent="0.3">
      <c r="A109" s="23"/>
      <c r="B109" s="15"/>
      <c r="C109" s="11"/>
      <c r="D109" s="7" t="s">
        <v>22</v>
      </c>
      <c r="E109" s="52" t="s">
        <v>73</v>
      </c>
      <c r="F109" s="54">
        <v>207</v>
      </c>
      <c r="G109" s="62">
        <v>0.13</v>
      </c>
      <c r="H109" s="62">
        <v>0.02</v>
      </c>
      <c r="I109" s="55">
        <v>15.2</v>
      </c>
      <c r="J109" s="62">
        <v>60.2</v>
      </c>
      <c r="K109" s="75">
        <v>377</v>
      </c>
      <c r="L109" s="62">
        <v>1.9</v>
      </c>
    </row>
    <row r="110" spans="1:12" ht="16.5" thickBot="1" x14ac:dyDescent="0.3">
      <c r="A110" s="23"/>
      <c r="B110" s="15"/>
      <c r="C110" s="11"/>
      <c r="D110" s="7" t="s">
        <v>23</v>
      </c>
      <c r="E110" s="52" t="s">
        <v>41</v>
      </c>
      <c r="F110" s="54">
        <v>38</v>
      </c>
      <c r="G110" s="62">
        <v>3</v>
      </c>
      <c r="H110" s="62">
        <v>0.38</v>
      </c>
      <c r="I110" s="55">
        <v>18.399999999999999</v>
      </c>
      <c r="J110" s="62">
        <v>89.06</v>
      </c>
      <c r="K110" s="75" t="s">
        <v>48</v>
      </c>
      <c r="L110" s="62">
        <v>2.3199999999999998</v>
      </c>
    </row>
    <row r="111" spans="1:12" ht="16.5" thickBot="1" x14ac:dyDescent="0.3">
      <c r="A111" s="23"/>
      <c r="B111" s="15"/>
      <c r="C111" s="11"/>
      <c r="D111" s="7"/>
      <c r="E111" s="52" t="s">
        <v>52</v>
      </c>
      <c r="F111" s="54">
        <v>63</v>
      </c>
      <c r="G111" s="62">
        <v>4.34</v>
      </c>
      <c r="H111" s="62">
        <v>0.7</v>
      </c>
      <c r="I111" s="55">
        <v>33.700000000000003</v>
      </c>
      <c r="J111" s="62">
        <v>143.02000000000001</v>
      </c>
      <c r="K111" s="75" t="s">
        <v>48</v>
      </c>
      <c r="L111" s="62">
        <v>2</v>
      </c>
    </row>
    <row r="112" spans="1:12" ht="15.75" thickBot="1" x14ac:dyDescent="0.3">
      <c r="A112" s="23"/>
      <c r="B112" s="15"/>
      <c r="C112" s="11"/>
      <c r="D112" s="7" t="s">
        <v>24</v>
      </c>
      <c r="E112" s="53" t="s">
        <v>74</v>
      </c>
      <c r="F112" s="65">
        <v>100</v>
      </c>
      <c r="G112" s="66">
        <v>0.4</v>
      </c>
      <c r="H112" s="66">
        <v>0.4</v>
      </c>
      <c r="I112" s="67">
        <v>9.8000000000000007</v>
      </c>
      <c r="J112" s="66">
        <v>47</v>
      </c>
      <c r="K112" s="76" t="s">
        <v>48</v>
      </c>
      <c r="L112" s="66">
        <v>12.91</v>
      </c>
    </row>
    <row r="113" spans="1:12" ht="16.5" thickBot="1" x14ac:dyDescent="0.3">
      <c r="A113" s="23"/>
      <c r="B113" s="15"/>
      <c r="C113" s="11"/>
      <c r="D113" s="7" t="s">
        <v>45</v>
      </c>
      <c r="E113" s="53" t="s">
        <v>75</v>
      </c>
      <c r="F113" s="65">
        <v>60</v>
      </c>
      <c r="G113" s="66">
        <v>0.12</v>
      </c>
      <c r="H113" s="66">
        <v>0.06</v>
      </c>
      <c r="I113" s="67">
        <v>1.02</v>
      </c>
      <c r="J113" s="66">
        <v>6</v>
      </c>
      <c r="K113" s="74">
        <v>71</v>
      </c>
      <c r="L113" s="66">
        <v>12</v>
      </c>
    </row>
    <row r="114" spans="1:12" ht="16.5" thickBot="1" x14ac:dyDescent="0.3">
      <c r="A114" s="23"/>
      <c r="B114" s="15"/>
      <c r="C114" s="11"/>
      <c r="D114" s="6"/>
      <c r="E114" s="53" t="s">
        <v>64</v>
      </c>
      <c r="F114" s="65">
        <v>10</v>
      </c>
      <c r="G114" s="66">
        <v>0.08</v>
      </c>
      <c r="H114" s="66">
        <v>7.25</v>
      </c>
      <c r="I114" s="67">
        <v>0.13</v>
      </c>
      <c r="J114" s="66">
        <v>66</v>
      </c>
      <c r="K114" s="75">
        <v>14</v>
      </c>
      <c r="L114" s="66">
        <v>9.9700000000000006</v>
      </c>
    </row>
    <row r="115" spans="1:12" ht="15" x14ac:dyDescent="0.25">
      <c r="A115" s="23"/>
      <c r="B115" s="15"/>
      <c r="C115" s="11"/>
      <c r="D115" s="6"/>
      <c r="E115" s="53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708</v>
      </c>
      <c r="G116" s="19">
        <f t="shared" ref="G116:J116" si="44">SUM(G107:G115)</f>
        <v>27.469999999999995</v>
      </c>
      <c r="H116" s="19">
        <f t="shared" si="44"/>
        <v>31.399999999999995</v>
      </c>
      <c r="I116" s="19">
        <f t="shared" si="44"/>
        <v>107.35999999999999</v>
      </c>
      <c r="J116" s="19">
        <f t="shared" si="44"/>
        <v>807.73</v>
      </c>
      <c r="K116" s="25"/>
      <c r="L116" s="19">
        <f t="shared" ref="L116" si="45">SUM(L107:L115)</f>
        <v>76.099999999999994</v>
      </c>
    </row>
    <row r="117" spans="1:12" ht="15" x14ac:dyDescent="0.25">
      <c r="A117" s="26">
        <f>A107</f>
        <v>2</v>
      </c>
      <c r="B117" s="13">
        <f>B107</f>
        <v>1</v>
      </c>
      <c r="C117" s="10" t="s">
        <v>25</v>
      </c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46">SUM(G117:G125)</f>
        <v>0</v>
      </c>
      <c r="H126" s="19">
        <f t="shared" si="46"/>
        <v>0</v>
      </c>
      <c r="I126" s="19">
        <f t="shared" si="46"/>
        <v>0</v>
      </c>
      <c r="J126" s="19">
        <f t="shared" si="46"/>
        <v>0</v>
      </c>
      <c r="K126" s="25"/>
      <c r="L126" s="19">
        <f t="shared" ref="L126" si="47">SUM(L117:L125)</f>
        <v>0</v>
      </c>
    </row>
    <row r="127" spans="1:12" ht="15.75" thickBot="1" x14ac:dyDescent="0.25">
      <c r="A127" s="29">
        <f>A107</f>
        <v>2</v>
      </c>
      <c r="B127" s="30">
        <f>B107</f>
        <v>1</v>
      </c>
      <c r="C127" s="87" t="s">
        <v>4</v>
      </c>
      <c r="D127" s="88"/>
      <c r="E127" s="31"/>
      <c r="F127" s="32">
        <f>F116+F126</f>
        <v>708</v>
      </c>
      <c r="G127" s="32">
        <f t="shared" ref="G127" si="48">G116+G126</f>
        <v>27.469999999999995</v>
      </c>
      <c r="H127" s="32">
        <f t="shared" ref="H127" si="49">H116+H126</f>
        <v>31.399999999999995</v>
      </c>
      <c r="I127" s="32">
        <f t="shared" ref="I127" si="50">I116+I126</f>
        <v>107.35999999999999</v>
      </c>
      <c r="J127" s="32">
        <f t="shared" ref="J127:L127" si="51">J116+J126</f>
        <v>807.73</v>
      </c>
      <c r="K127" s="32"/>
      <c r="L127" s="32">
        <f t="shared" si="51"/>
        <v>76.099999999999994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51" t="s">
        <v>76</v>
      </c>
      <c r="F128" s="63">
        <v>160</v>
      </c>
      <c r="G128" s="58">
        <v>3.73</v>
      </c>
      <c r="H128" s="58">
        <v>12.62</v>
      </c>
      <c r="I128" s="59">
        <v>36.76</v>
      </c>
      <c r="J128" s="58">
        <v>275.7</v>
      </c>
      <c r="K128" s="41">
        <v>304</v>
      </c>
      <c r="L128" s="58">
        <v>13.07</v>
      </c>
    </row>
    <row r="129" spans="1:12" ht="15" x14ac:dyDescent="0.25">
      <c r="A129" s="14"/>
      <c r="B129" s="15"/>
      <c r="C129" s="11"/>
      <c r="D129" s="6"/>
      <c r="E129" s="57" t="s">
        <v>77</v>
      </c>
      <c r="F129" s="64">
        <v>120</v>
      </c>
      <c r="G129" s="60">
        <v>9.75</v>
      </c>
      <c r="H129" s="60">
        <v>4.95</v>
      </c>
      <c r="I129" s="61">
        <v>3.8</v>
      </c>
      <c r="J129" s="60">
        <v>105</v>
      </c>
      <c r="K129" s="44">
        <v>299</v>
      </c>
      <c r="L129" s="60">
        <v>22.5</v>
      </c>
    </row>
    <row r="130" spans="1:12" ht="15" x14ac:dyDescent="0.25">
      <c r="A130" s="14"/>
      <c r="B130" s="15"/>
      <c r="C130" s="11"/>
      <c r="D130" s="7" t="s">
        <v>22</v>
      </c>
      <c r="E130" s="52" t="s">
        <v>58</v>
      </c>
      <c r="F130" s="54">
        <v>200</v>
      </c>
      <c r="G130" s="62">
        <v>7.0000000000000007E-2</v>
      </c>
      <c r="H130" s="62">
        <v>0.02</v>
      </c>
      <c r="I130" s="55">
        <v>15</v>
      </c>
      <c r="J130" s="62">
        <v>60</v>
      </c>
      <c r="K130" s="44">
        <v>376</v>
      </c>
      <c r="L130" s="62">
        <v>1.5</v>
      </c>
    </row>
    <row r="131" spans="1:12" ht="15" x14ac:dyDescent="0.25">
      <c r="A131" s="14"/>
      <c r="B131" s="15"/>
      <c r="C131" s="11"/>
      <c r="D131" s="7" t="s">
        <v>23</v>
      </c>
      <c r="E131" s="52" t="s">
        <v>41</v>
      </c>
      <c r="F131" s="54">
        <v>38</v>
      </c>
      <c r="G131" s="62">
        <v>3</v>
      </c>
      <c r="H131" s="62">
        <v>0.38</v>
      </c>
      <c r="I131" s="55">
        <v>18.399999999999999</v>
      </c>
      <c r="J131" s="62">
        <v>89.06</v>
      </c>
      <c r="K131" s="44" t="s">
        <v>97</v>
      </c>
      <c r="L131" s="62">
        <v>2.3199999999999998</v>
      </c>
    </row>
    <row r="132" spans="1:12" ht="15" x14ac:dyDescent="0.25">
      <c r="A132" s="14"/>
      <c r="B132" s="15"/>
      <c r="C132" s="11"/>
      <c r="D132" s="7"/>
      <c r="E132" s="52" t="s">
        <v>52</v>
      </c>
      <c r="F132" s="54">
        <v>63</v>
      </c>
      <c r="G132" s="62">
        <v>4.34</v>
      </c>
      <c r="H132" s="62">
        <v>0.7</v>
      </c>
      <c r="I132" s="55">
        <v>33.700000000000003</v>
      </c>
      <c r="J132" s="62">
        <v>143.02000000000001</v>
      </c>
      <c r="K132" s="44" t="s">
        <v>48</v>
      </c>
      <c r="L132" s="62">
        <v>2</v>
      </c>
    </row>
    <row r="133" spans="1:12" ht="15" x14ac:dyDescent="0.25">
      <c r="A133" s="14"/>
      <c r="B133" s="15"/>
      <c r="C133" s="11"/>
      <c r="D133" s="7" t="s">
        <v>24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45</v>
      </c>
      <c r="E134" s="53" t="s">
        <v>78</v>
      </c>
      <c r="F134" s="43">
        <v>60</v>
      </c>
      <c r="G134" s="66">
        <v>0.12</v>
      </c>
      <c r="H134" s="66">
        <v>5.6000000000000001E-2</v>
      </c>
      <c r="I134" s="67">
        <v>1.02</v>
      </c>
      <c r="J134" s="66">
        <v>6</v>
      </c>
      <c r="K134" s="44">
        <v>71</v>
      </c>
      <c r="L134" s="43">
        <v>12</v>
      </c>
    </row>
    <row r="135" spans="1:12" ht="15" x14ac:dyDescent="0.25">
      <c r="A135" s="14"/>
      <c r="B135" s="15"/>
      <c r="C135" s="11"/>
      <c r="D135" s="6"/>
      <c r="E135" s="53" t="s">
        <v>79</v>
      </c>
      <c r="F135" s="43">
        <v>100</v>
      </c>
      <c r="G135" s="66">
        <v>2.88</v>
      </c>
      <c r="H135" s="66">
        <v>2.48</v>
      </c>
      <c r="I135" s="67">
        <v>11.04</v>
      </c>
      <c r="J135" s="66">
        <v>78</v>
      </c>
      <c r="K135" s="76" t="s">
        <v>48</v>
      </c>
      <c r="L135" s="43">
        <v>22.71</v>
      </c>
    </row>
    <row r="136" spans="1:12" ht="15" x14ac:dyDescent="0.25">
      <c r="A136" s="14"/>
      <c r="B136" s="15"/>
      <c r="C136" s="11"/>
      <c r="D136" s="6"/>
      <c r="E136" s="53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741</v>
      </c>
      <c r="G137" s="19">
        <f t="shared" ref="G137:J137" si="52">SUM(G128:G136)</f>
        <v>23.89</v>
      </c>
      <c r="H137" s="19">
        <f t="shared" si="52"/>
        <v>21.206</v>
      </c>
      <c r="I137" s="19">
        <f t="shared" si="52"/>
        <v>119.72</v>
      </c>
      <c r="J137" s="19">
        <f t="shared" si="52"/>
        <v>756.78</v>
      </c>
      <c r="K137" s="25"/>
      <c r="L137" s="19">
        <f t="shared" ref="L137" si="53">SUM(L128:L136)</f>
        <v>76.099999999999994</v>
      </c>
    </row>
    <row r="138" spans="1:12" ht="15" x14ac:dyDescent="0.25">
      <c r="A138" s="13">
        <f>A128</f>
        <v>2</v>
      </c>
      <c r="B138" s="13">
        <f>B128</f>
        <v>2</v>
      </c>
      <c r="C138" s="10" t="s">
        <v>25</v>
      </c>
      <c r="D138" s="7" t="s">
        <v>26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27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28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7" t="s">
        <v>32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54">SUM(G138:G146)</f>
        <v>0</v>
      </c>
      <c r="H147" s="19">
        <f t="shared" si="54"/>
        <v>0</v>
      </c>
      <c r="I147" s="19">
        <f t="shared" si="54"/>
        <v>0</v>
      </c>
      <c r="J147" s="19">
        <f t="shared" si="54"/>
        <v>0</v>
      </c>
      <c r="K147" s="25"/>
      <c r="L147" s="19">
        <f t="shared" ref="L147" si="55">SUM(L138:L146)</f>
        <v>0</v>
      </c>
    </row>
    <row r="148" spans="1:12" ht="15.75" thickBot="1" x14ac:dyDescent="0.25">
      <c r="A148" s="33">
        <f>A128</f>
        <v>2</v>
      </c>
      <c r="B148" s="33">
        <f>B128</f>
        <v>2</v>
      </c>
      <c r="C148" s="87" t="s">
        <v>4</v>
      </c>
      <c r="D148" s="88"/>
      <c r="E148" s="31"/>
      <c r="F148" s="32">
        <f>F137+F147</f>
        <v>741</v>
      </c>
      <c r="G148" s="32">
        <f t="shared" ref="G148" si="56">G137+G147</f>
        <v>23.89</v>
      </c>
      <c r="H148" s="32">
        <f t="shared" ref="H148" si="57">H137+H147</f>
        <v>21.206</v>
      </c>
      <c r="I148" s="32">
        <f t="shared" ref="I148" si="58">I137+I147</f>
        <v>119.72</v>
      </c>
      <c r="J148" s="32">
        <f t="shared" ref="J148:L148" si="59">J137+J147</f>
        <v>756.78</v>
      </c>
      <c r="K148" s="32"/>
      <c r="L148" s="32">
        <f t="shared" si="59"/>
        <v>76.099999999999994</v>
      </c>
    </row>
    <row r="149" spans="1:12" ht="16.5" thickBot="1" x14ac:dyDescent="0.3">
      <c r="A149" s="20">
        <v>2</v>
      </c>
      <c r="B149" s="21">
        <v>3</v>
      </c>
      <c r="C149" s="22" t="s">
        <v>20</v>
      </c>
      <c r="D149" s="5" t="s">
        <v>21</v>
      </c>
      <c r="E149" s="68" t="s">
        <v>80</v>
      </c>
      <c r="F149" s="70">
        <v>110</v>
      </c>
      <c r="G149" s="70">
        <v>9.1999999999999993</v>
      </c>
      <c r="H149" s="71" t="s">
        <v>84</v>
      </c>
      <c r="I149" s="72">
        <v>7.17</v>
      </c>
      <c r="J149" s="70">
        <v>176</v>
      </c>
      <c r="K149" s="74" t="s">
        <v>47</v>
      </c>
      <c r="L149" s="70">
        <v>18.87</v>
      </c>
    </row>
    <row r="150" spans="1:12" ht="16.5" thickBot="1" x14ac:dyDescent="0.3">
      <c r="A150" s="23"/>
      <c r="B150" s="15"/>
      <c r="C150" s="11"/>
      <c r="D150" s="6"/>
      <c r="E150" s="51" t="s">
        <v>81</v>
      </c>
      <c r="F150" s="63">
        <v>150</v>
      </c>
      <c r="G150" s="58">
        <v>8.6</v>
      </c>
      <c r="H150" s="58">
        <v>6.09</v>
      </c>
      <c r="I150" s="59">
        <v>38.64</v>
      </c>
      <c r="J150" s="58">
        <v>243.75</v>
      </c>
      <c r="K150" s="75">
        <v>302</v>
      </c>
      <c r="L150" s="58">
        <v>6.33</v>
      </c>
    </row>
    <row r="151" spans="1:12" ht="16.5" thickBot="1" x14ac:dyDescent="0.3">
      <c r="A151" s="23"/>
      <c r="B151" s="15"/>
      <c r="C151" s="11"/>
      <c r="D151" s="7" t="s">
        <v>22</v>
      </c>
      <c r="E151" s="52" t="s">
        <v>82</v>
      </c>
      <c r="F151" s="54">
        <v>200</v>
      </c>
      <c r="G151" s="62">
        <v>0.1</v>
      </c>
      <c r="H151" s="62">
        <v>0</v>
      </c>
      <c r="I151" s="55">
        <v>92.2</v>
      </c>
      <c r="J151" s="62">
        <v>110.4</v>
      </c>
      <c r="K151" s="75" t="s">
        <v>47</v>
      </c>
      <c r="L151" s="62">
        <v>4.87</v>
      </c>
    </row>
    <row r="152" spans="1:12" ht="15.75" customHeight="1" thickBot="1" x14ac:dyDescent="0.3">
      <c r="A152" s="23"/>
      <c r="B152" s="15"/>
      <c r="C152" s="11"/>
      <c r="D152" s="7" t="s">
        <v>23</v>
      </c>
      <c r="E152" s="52" t="s">
        <v>41</v>
      </c>
      <c r="F152" s="54">
        <v>38</v>
      </c>
      <c r="G152" s="62">
        <v>3</v>
      </c>
      <c r="H152" s="62">
        <v>0.38</v>
      </c>
      <c r="I152" s="55">
        <v>18.399999999999999</v>
      </c>
      <c r="J152" s="62">
        <v>89.06</v>
      </c>
      <c r="K152" s="75" t="s">
        <v>48</v>
      </c>
      <c r="L152" s="62">
        <v>2.3199999999999998</v>
      </c>
    </row>
    <row r="153" spans="1:12" ht="15.75" customHeight="1" thickBot="1" x14ac:dyDescent="0.3">
      <c r="A153" s="23"/>
      <c r="B153" s="15"/>
      <c r="C153" s="11"/>
      <c r="D153" s="7"/>
      <c r="E153" s="52" t="s">
        <v>52</v>
      </c>
      <c r="F153" s="54">
        <v>63</v>
      </c>
      <c r="G153" s="62">
        <v>4.34</v>
      </c>
      <c r="H153" s="62">
        <v>0.7</v>
      </c>
      <c r="I153" s="55">
        <v>33.700000000000003</v>
      </c>
      <c r="J153" s="62">
        <v>143.02000000000001</v>
      </c>
      <c r="K153" s="75" t="s">
        <v>48</v>
      </c>
      <c r="L153" s="62">
        <v>2</v>
      </c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53" t="s">
        <v>95</v>
      </c>
      <c r="F155" s="43">
        <v>100</v>
      </c>
      <c r="G155" s="66">
        <v>7.68</v>
      </c>
      <c r="H155" s="66">
        <v>3.04</v>
      </c>
      <c r="I155" s="67">
        <v>10</v>
      </c>
      <c r="J155" s="66">
        <v>97.84</v>
      </c>
      <c r="K155" s="76" t="s">
        <v>48</v>
      </c>
      <c r="L155" s="66">
        <v>24.71</v>
      </c>
    </row>
    <row r="156" spans="1:12" ht="15" x14ac:dyDescent="0.25">
      <c r="A156" s="23"/>
      <c r="B156" s="15"/>
      <c r="C156" s="11"/>
      <c r="D156" s="69" t="s">
        <v>45</v>
      </c>
      <c r="E156" s="53" t="s">
        <v>54</v>
      </c>
      <c r="F156" s="43">
        <v>60</v>
      </c>
      <c r="G156" s="66">
        <v>0.79</v>
      </c>
      <c r="H156" s="66">
        <v>1.95</v>
      </c>
      <c r="I156" s="67">
        <v>3.88</v>
      </c>
      <c r="J156" s="66">
        <v>36.24</v>
      </c>
      <c r="K156" s="44">
        <v>45</v>
      </c>
      <c r="L156" s="66">
        <v>8</v>
      </c>
    </row>
    <row r="157" spans="1:12" ht="15" x14ac:dyDescent="0.25">
      <c r="A157" s="23"/>
      <c r="B157" s="15"/>
      <c r="C157" s="11"/>
      <c r="D157" s="6"/>
      <c r="E157" s="53" t="s">
        <v>83</v>
      </c>
      <c r="F157" s="43">
        <v>15</v>
      </c>
      <c r="G157" s="66">
        <v>3.48</v>
      </c>
      <c r="H157" s="66">
        <v>4.4249999999999998</v>
      </c>
      <c r="I157" s="67">
        <v>0</v>
      </c>
      <c r="J157" s="66">
        <v>54</v>
      </c>
      <c r="K157" s="44">
        <v>15</v>
      </c>
      <c r="L157" s="66">
        <v>9</v>
      </c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736</v>
      </c>
      <c r="G158" s="19">
        <f t="shared" ref="G158:J158" si="60">SUM(G149:G157)</f>
        <v>37.19</v>
      </c>
      <c r="H158" s="19">
        <f t="shared" si="60"/>
        <v>16.585000000000001</v>
      </c>
      <c r="I158" s="19">
        <f t="shared" si="60"/>
        <v>203.99</v>
      </c>
      <c r="J158" s="19">
        <f t="shared" si="60"/>
        <v>950.31000000000006</v>
      </c>
      <c r="K158" s="25"/>
      <c r="L158" s="19">
        <f t="shared" ref="L158" si="61">SUM(L149:L157)</f>
        <v>76.099999999999994</v>
      </c>
    </row>
    <row r="159" spans="1:12" ht="15" x14ac:dyDescent="0.25">
      <c r="A159" s="26">
        <f>A149</f>
        <v>2</v>
      </c>
      <c r="B159" s="13">
        <f>B149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62">SUM(G159:G167)</f>
        <v>0</v>
      </c>
      <c r="H168" s="19">
        <f t="shared" si="62"/>
        <v>0</v>
      </c>
      <c r="I168" s="19">
        <f t="shared" si="62"/>
        <v>0</v>
      </c>
      <c r="J168" s="19">
        <f t="shared" si="62"/>
        <v>0</v>
      </c>
      <c r="K168" s="25"/>
      <c r="L168" s="19">
        <f t="shared" ref="L168" si="63">SUM(L159:L167)</f>
        <v>0</v>
      </c>
    </row>
    <row r="169" spans="1:12" ht="15.75" thickBot="1" x14ac:dyDescent="0.25">
      <c r="A169" s="29">
        <f>A149</f>
        <v>2</v>
      </c>
      <c r="B169" s="30">
        <f>B149</f>
        <v>3</v>
      </c>
      <c r="C169" s="87" t="s">
        <v>4</v>
      </c>
      <c r="D169" s="88"/>
      <c r="E169" s="31"/>
      <c r="F169" s="32">
        <f>F158+F168</f>
        <v>736</v>
      </c>
      <c r="G169" s="32">
        <f t="shared" ref="G169" si="64">G158+G168</f>
        <v>37.19</v>
      </c>
      <c r="H169" s="32">
        <f t="shared" ref="H169" si="65">H158+H168</f>
        <v>16.585000000000001</v>
      </c>
      <c r="I169" s="32">
        <f t="shared" ref="I169" si="66">I158+I168</f>
        <v>203.99</v>
      </c>
      <c r="J169" s="32">
        <f t="shared" ref="J169:L169" si="67">J158+J168</f>
        <v>950.31000000000006</v>
      </c>
      <c r="K169" s="32"/>
      <c r="L169" s="32">
        <f t="shared" si="67"/>
        <v>76.099999999999994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 t="s">
        <v>85</v>
      </c>
      <c r="F170" s="73">
        <v>230</v>
      </c>
      <c r="G170" s="58">
        <v>16.43</v>
      </c>
      <c r="H170" s="58">
        <v>21.47</v>
      </c>
      <c r="I170" s="59">
        <v>34.659999999999997</v>
      </c>
      <c r="J170" s="58">
        <v>433.45</v>
      </c>
      <c r="K170" s="77" t="s">
        <v>90</v>
      </c>
      <c r="L170" s="58">
        <v>31.53</v>
      </c>
    </row>
    <row r="171" spans="1:12" ht="15.75" thickBot="1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6.5" thickBot="1" x14ac:dyDescent="0.3">
      <c r="A172" s="23"/>
      <c r="B172" s="15"/>
      <c r="C172" s="11"/>
      <c r="D172" s="7" t="s">
        <v>22</v>
      </c>
      <c r="E172" s="52" t="s">
        <v>51</v>
      </c>
      <c r="F172" s="54">
        <v>200</v>
      </c>
      <c r="G172" s="62">
        <v>0.68</v>
      </c>
      <c r="H172" s="62">
        <v>0.28000000000000003</v>
      </c>
      <c r="I172" s="55">
        <v>20.76</v>
      </c>
      <c r="J172" s="62">
        <v>88.2</v>
      </c>
      <c r="K172" s="74">
        <v>376</v>
      </c>
      <c r="L172" s="62">
        <v>5.34</v>
      </c>
    </row>
    <row r="173" spans="1:12" ht="16.5" thickBot="1" x14ac:dyDescent="0.3">
      <c r="A173" s="23"/>
      <c r="B173" s="15"/>
      <c r="C173" s="11"/>
      <c r="D173" s="7" t="s">
        <v>23</v>
      </c>
      <c r="E173" s="52" t="s">
        <v>41</v>
      </c>
      <c r="F173" s="54">
        <v>38</v>
      </c>
      <c r="G173" s="62">
        <v>3</v>
      </c>
      <c r="H173" s="62">
        <v>0.38</v>
      </c>
      <c r="I173" s="55">
        <v>18.399999999999999</v>
      </c>
      <c r="J173" s="62">
        <v>89.06</v>
      </c>
      <c r="K173" s="75" t="s">
        <v>48</v>
      </c>
      <c r="L173" s="62">
        <v>2.3199999999999998</v>
      </c>
    </row>
    <row r="174" spans="1:12" ht="16.5" thickBot="1" x14ac:dyDescent="0.3">
      <c r="A174" s="23"/>
      <c r="B174" s="15"/>
      <c r="C174" s="11"/>
      <c r="D174" s="7"/>
      <c r="E174" s="52" t="s">
        <v>52</v>
      </c>
      <c r="F174" s="54">
        <v>63</v>
      </c>
      <c r="G174" s="62">
        <v>4.34</v>
      </c>
      <c r="H174" s="62">
        <v>0.7</v>
      </c>
      <c r="I174" s="55">
        <v>33.700000000000003</v>
      </c>
      <c r="J174" s="62">
        <v>143.02000000000001</v>
      </c>
      <c r="K174" s="75" t="s">
        <v>48</v>
      </c>
      <c r="L174" s="62">
        <v>2</v>
      </c>
    </row>
    <row r="175" spans="1:12" ht="15.75" thickBot="1" x14ac:dyDescent="0.3">
      <c r="A175" s="23"/>
      <c r="B175" s="15"/>
      <c r="C175" s="11"/>
      <c r="D175" s="7" t="s">
        <v>24</v>
      </c>
      <c r="E175" s="42"/>
      <c r="F175" s="43"/>
      <c r="G175" s="43"/>
      <c r="H175" s="43"/>
      <c r="I175" s="43"/>
      <c r="J175" s="43"/>
      <c r="K175" s="44"/>
      <c r="L175" s="43"/>
    </row>
    <row r="176" spans="1:12" ht="16.5" thickBot="1" x14ac:dyDescent="0.3">
      <c r="A176" s="23"/>
      <c r="B176" s="15"/>
      <c r="C176" s="11"/>
      <c r="D176" s="6"/>
      <c r="E176" s="53" t="s">
        <v>79</v>
      </c>
      <c r="F176" s="43">
        <v>100</v>
      </c>
      <c r="G176" s="66">
        <v>2.88</v>
      </c>
      <c r="H176" s="66">
        <v>2.48</v>
      </c>
      <c r="I176" s="67">
        <v>11.04</v>
      </c>
      <c r="J176" s="66">
        <v>78</v>
      </c>
      <c r="K176" s="78" t="s">
        <v>48</v>
      </c>
      <c r="L176" s="66">
        <v>22.71</v>
      </c>
    </row>
    <row r="177" spans="1:12" ht="16.5" thickBot="1" x14ac:dyDescent="0.3">
      <c r="A177" s="23"/>
      <c r="B177" s="15"/>
      <c r="C177" s="11"/>
      <c r="D177" s="6" t="s">
        <v>45</v>
      </c>
      <c r="E177" s="53" t="s">
        <v>86</v>
      </c>
      <c r="F177" s="43">
        <v>60</v>
      </c>
      <c r="G177" s="66">
        <v>0.66</v>
      </c>
      <c r="H177" s="66">
        <v>0.12</v>
      </c>
      <c r="I177" s="67">
        <v>2.2799999999999998</v>
      </c>
      <c r="J177" s="66">
        <v>13.2</v>
      </c>
      <c r="K177" s="75">
        <v>71</v>
      </c>
      <c r="L177" s="66">
        <v>12</v>
      </c>
    </row>
    <row r="178" spans="1:12" ht="16.5" thickBot="1" x14ac:dyDescent="0.3">
      <c r="A178" s="23"/>
      <c r="B178" s="15"/>
      <c r="C178" s="11"/>
      <c r="D178" s="6"/>
      <c r="E178" s="53"/>
      <c r="F178" s="43"/>
      <c r="G178" s="66"/>
      <c r="H178" s="66"/>
      <c r="I178" s="67"/>
      <c r="J178" s="66"/>
      <c r="K178" s="75"/>
      <c r="L178" s="66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691</v>
      </c>
      <c r="G179" s="19">
        <f t="shared" ref="G179:J179" si="68">SUM(G170:G178)</f>
        <v>27.99</v>
      </c>
      <c r="H179" s="19">
        <f t="shared" si="68"/>
        <v>25.43</v>
      </c>
      <c r="I179" s="19">
        <f t="shared" si="68"/>
        <v>120.84</v>
      </c>
      <c r="J179" s="19">
        <f t="shared" si="68"/>
        <v>844.93000000000006</v>
      </c>
      <c r="K179" s="25"/>
      <c r="L179" s="79">
        <v>76.099999999999994</v>
      </c>
    </row>
    <row r="180" spans="1:12" ht="15" x14ac:dyDescent="0.25">
      <c r="A180" s="26">
        <f>A170</f>
        <v>2</v>
      </c>
      <c r="B180" s="13">
        <f>B170</f>
        <v>4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69">SUM(G180:G188)</f>
        <v>0</v>
      </c>
      <c r="H189" s="19">
        <f t="shared" si="69"/>
        <v>0</v>
      </c>
      <c r="I189" s="19">
        <f t="shared" si="69"/>
        <v>0</v>
      </c>
      <c r="J189" s="19">
        <f t="shared" si="69"/>
        <v>0</v>
      </c>
      <c r="K189" s="25"/>
      <c r="L189" s="19">
        <f t="shared" ref="L189" si="70">SUM(L180:L188)</f>
        <v>0</v>
      </c>
    </row>
    <row r="190" spans="1:12" ht="15.75" thickBot="1" x14ac:dyDescent="0.25">
      <c r="A190" s="29">
        <f>A170</f>
        <v>2</v>
      </c>
      <c r="B190" s="30">
        <f>B170</f>
        <v>4</v>
      </c>
      <c r="C190" s="87" t="s">
        <v>4</v>
      </c>
      <c r="D190" s="88"/>
      <c r="E190" s="31"/>
      <c r="F190" s="32">
        <f>F179+F189</f>
        <v>691</v>
      </c>
      <c r="G190" s="32">
        <f t="shared" ref="G190" si="71">G179+G189</f>
        <v>27.99</v>
      </c>
      <c r="H190" s="32">
        <f t="shared" ref="H190" si="72">H179+H189</f>
        <v>25.43</v>
      </c>
      <c r="I190" s="32">
        <f t="shared" ref="I190" si="73">I179+I189</f>
        <v>120.84</v>
      </c>
      <c r="J190" s="32">
        <f t="shared" ref="J190:L190" si="74">J179+J189</f>
        <v>844.93000000000006</v>
      </c>
      <c r="K190" s="32"/>
      <c r="L190" s="32">
        <f t="shared" si="74"/>
        <v>76.099999999999994</v>
      </c>
    </row>
    <row r="191" spans="1:12" ht="15" x14ac:dyDescent="0.25">
      <c r="A191" s="20">
        <v>2</v>
      </c>
      <c r="B191" s="21">
        <v>5</v>
      </c>
      <c r="C191" s="22" t="s">
        <v>20</v>
      </c>
      <c r="D191" s="5" t="s">
        <v>21</v>
      </c>
      <c r="E191" s="57" t="s">
        <v>87</v>
      </c>
      <c r="F191" s="40">
        <v>260</v>
      </c>
      <c r="G191" s="60">
        <v>12.9</v>
      </c>
      <c r="H191" s="60">
        <v>13.25</v>
      </c>
      <c r="I191" s="61">
        <v>27.4</v>
      </c>
      <c r="J191" s="60">
        <v>298.8</v>
      </c>
      <c r="K191" s="77" t="s">
        <v>91</v>
      </c>
      <c r="L191" s="60">
        <v>33.200000000000003</v>
      </c>
    </row>
    <row r="192" spans="1:12" ht="15.75" thickBot="1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6.5" thickBot="1" x14ac:dyDescent="0.3">
      <c r="A193" s="23"/>
      <c r="B193" s="15"/>
      <c r="C193" s="11"/>
      <c r="D193" s="7" t="s">
        <v>22</v>
      </c>
      <c r="E193" s="52" t="s">
        <v>58</v>
      </c>
      <c r="F193" s="54">
        <v>200</v>
      </c>
      <c r="G193" s="62">
        <v>7.0000000000000007E-2</v>
      </c>
      <c r="H193" s="62">
        <v>0.02</v>
      </c>
      <c r="I193" s="55">
        <v>15</v>
      </c>
      <c r="J193" s="62">
        <v>60</v>
      </c>
      <c r="K193" s="74">
        <v>376</v>
      </c>
      <c r="L193" s="62">
        <v>1.5</v>
      </c>
    </row>
    <row r="194" spans="1:12" ht="16.5" thickBot="1" x14ac:dyDescent="0.3">
      <c r="A194" s="23"/>
      <c r="B194" s="15"/>
      <c r="C194" s="11"/>
      <c r="D194" s="7" t="s">
        <v>23</v>
      </c>
      <c r="E194" s="52" t="s">
        <v>41</v>
      </c>
      <c r="F194" s="54">
        <v>38</v>
      </c>
      <c r="G194" s="62">
        <v>3</v>
      </c>
      <c r="H194" s="62">
        <v>0.38</v>
      </c>
      <c r="I194" s="55">
        <v>18.399999999999999</v>
      </c>
      <c r="J194" s="62">
        <v>89.06</v>
      </c>
      <c r="K194" s="75" t="s">
        <v>48</v>
      </c>
      <c r="L194" s="82">
        <v>2.3199999999999998</v>
      </c>
    </row>
    <row r="195" spans="1:12" ht="16.5" thickBot="1" x14ac:dyDescent="0.3">
      <c r="A195" s="23"/>
      <c r="B195" s="15"/>
      <c r="C195" s="11"/>
      <c r="D195" s="7"/>
      <c r="E195" s="52" t="s">
        <v>52</v>
      </c>
      <c r="F195" s="54">
        <v>63</v>
      </c>
      <c r="G195" s="62">
        <v>4.34</v>
      </c>
      <c r="H195" s="62">
        <v>0.7</v>
      </c>
      <c r="I195" s="55">
        <v>33.700000000000003</v>
      </c>
      <c r="J195" s="62">
        <v>143.02000000000001</v>
      </c>
      <c r="K195" s="75" t="s">
        <v>48</v>
      </c>
      <c r="L195" s="62">
        <v>2</v>
      </c>
    </row>
    <row r="196" spans="1:12" ht="15" x14ac:dyDescent="0.25">
      <c r="A196" s="23"/>
      <c r="B196" s="15"/>
      <c r="C196" s="11"/>
      <c r="D196" s="7" t="s">
        <v>24</v>
      </c>
      <c r="E196" s="53" t="s">
        <v>99</v>
      </c>
      <c r="F196" s="65">
        <v>100</v>
      </c>
      <c r="G196" s="81">
        <v>0.4</v>
      </c>
      <c r="H196" s="66">
        <v>0.4</v>
      </c>
      <c r="I196" s="67">
        <v>9.8000000000000007</v>
      </c>
      <c r="J196" s="66">
        <v>47</v>
      </c>
      <c r="K196" s="76" t="s">
        <v>48</v>
      </c>
      <c r="L196" s="66">
        <v>16.079999999999998</v>
      </c>
    </row>
    <row r="197" spans="1:12" ht="15" x14ac:dyDescent="0.25">
      <c r="A197" s="23"/>
      <c r="B197" s="15"/>
      <c r="C197" s="11"/>
      <c r="D197" s="6"/>
      <c r="E197" s="53" t="s">
        <v>88</v>
      </c>
      <c r="F197" s="65">
        <v>15</v>
      </c>
      <c r="G197" s="81">
        <v>3.48</v>
      </c>
      <c r="H197" s="66">
        <v>4.43</v>
      </c>
      <c r="I197" s="67">
        <v>0</v>
      </c>
      <c r="J197" s="66">
        <v>54</v>
      </c>
      <c r="K197" s="44">
        <v>15</v>
      </c>
      <c r="L197" s="66">
        <v>9</v>
      </c>
    </row>
    <row r="198" spans="1:12" ht="15" x14ac:dyDescent="0.25">
      <c r="A198" s="23"/>
      <c r="B198" s="15"/>
      <c r="C198" s="11"/>
      <c r="D198" s="6" t="s">
        <v>45</v>
      </c>
      <c r="E198" s="53" t="s">
        <v>89</v>
      </c>
      <c r="F198" s="65">
        <v>60</v>
      </c>
      <c r="G198" s="66">
        <v>0.66</v>
      </c>
      <c r="H198" s="66">
        <v>0.12</v>
      </c>
      <c r="I198" s="67">
        <v>2.2799999999999998</v>
      </c>
      <c r="J198" s="66">
        <v>13.2</v>
      </c>
      <c r="K198" s="44">
        <v>71</v>
      </c>
      <c r="L198" s="66">
        <v>12</v>
      </c>
    </row>
    <row r="199" spans="1:12" ht="15.75" customHeight="1" x14ac:dyDescent="0.25">
      <c r="A199" s="24"/>
      <c r="B199" s="17"/>
      <c r="C199" s="8"/>
      <c r="D199" s="18" t="s">
        <v>33</v>
      </c>
      <c r="E199" s="9"/>
      <c r="F199" s="80">
        <f>SUM(F193:F198)</f>
        <v>476</v>
      </c>
      <c r="G199" s="79">
        <f>SUM(G193:G198)</f>
        <v>11.950000000000001</v>
      </c>
      <c r="H199" s="79">
        <f>SUM(H193:H198)</f>
        <v>6.05</v>
      </c>
      <c r="I199" s="79">
        <f>SUM(I193:I198)</f>
        <v>79.179999999999993</v>
      </c>
      <c r="J199" s="79">
        <f>SUM(J193:J197)</f>
        <v>393.08000000000004</v>
      </c>
      <c r="K199" s="25"/>
      <c r="L199" s="19">
        <v>76.099999999999994</v>
      </c>
    </row>
    <row r="200" spans="1:12" ht="15" x14ac:dyDescent="0.25">
      <c r="A200" s="26">
        <f>A191</f>
        <v>2</v>
      </c>
      <c r="B200" s="13">
        <f>B191</f>
        <v>5</v>
      </c>
      <c r="C200" s="10" t="s">
        <v>25</v>
      </c>
      <c r="D200" s="7" t="s">
        <v>26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27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28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29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30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31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32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4"/>
      <c r="B209" s="17"/>
      <c r="C209" s="8"/>
      <c r="D209" s="18" t="s">
        <v>33</v>
      </c>
      <c r="E209" s="9"/>
      <c r="F209" s="19">
        <f>SUM(F200:F208)</f>
        <v>0</v>
      </c>
      <c r="G209" s="19">
        <f t="shared" ref="G209:J209" si="75">SUM(G200:G208)</f>
        <v>0</v>
      </c>
      <c r="H209" s="19">
        <f t="shared" si="75"/>
        <v>0</v>
      </c>
      <c r="I209" s="19">
        <f t="shared" si="75"/>
        <v>0</v>
      </c>
      <c r="J209" s="19">
        <f t="shared" si="75"/>
        <v>0</v>
      </c>
      <c r="K209" s="25"/>
      <c r="L209" s="19">
        <f t="shared" ref="L209" si="76">SUM(L200:L208)</f>
        <v>0</v>
      </c>
    </row>
    <row r="210" spans="1:12" ht="15" x14ac:dyDescent="0.2">
      <c r="A210" s="29">
        <f>A191</f>
        <v>2</v>
      </c>
      <c r="B210" s="30">
        <f>B191</f>
        <v>5</v>
      </c>
      <c r="C210" s="87" t="s">
        <v>4</v>
      </c>
      <c r="D210" s="88"/>
      <c r="E210" s="31"/>
      <c r="F210" s="32">
        <f>F199+F209</f>
        <v>476</v>
      </c>
      <c r="G210" s="32">
        <f t="shared" ref="G210" si="77">G199+G209</f>
        <v>11.950000000000001</v>
      </c>
      <c r="H210" s="32">
        <f t="shared" ref="H210" si="78">H199+H209</f>
        <v>6.05</v>
      </c>
      <c r="I210" s="32">
        <f t="shared" ref="I210" si="79">I199+I209</f>
        <v>79.179999999999993</v>
      </c>
      <c r="J210" s="32">
        <f t="shared" ref="J210:L210" si="80">J199+J209</f>
        <v>393.08000000000004</v>
      </c>
      <c r="K210" s="32"/>
      <c r="L210" s="32">
        <f t="shared" si="80"/>
        <v>76.099999999999994</v>
      </c>
    </row>
    <row r="211" spans="1:12" x14ac:dyDescent="0.2">
      <c r="A211" s="27"/>
      <c r="B211" s="28"/>
      <c r="C211" s="89" t="s">
        <v>5</v>
      </c>
      <c r="D211" s="89"/>
      <c r="E211" s="89"/>
      <c r="F211" s="34">
        <f>(F24+F45+F65+F86+F106+F127+F148+F169+F190+F210)/(IF(F24=0,0,1)+IF(F45=0,0,1)+IF(F65=0,0,1)+IF(F86=0,0,1)+IF(F106=0,0,1)+IF(F127=0,0,1)+IF(F148=0,0,1)+IF(F169=0,0,1)+IF(F190=0,0,1)+IF(F210=0,0,1))</f>
        <v>689.7</v>
      </c>
      <c r="G211" s="34">
        <f>(G24+G45+G65+G86+G106+G127+G148+G169+G190+G210)/(IF(G24=0,0,1)+IF(G45=0,0,1)+IF(G65=0,0,1)+IF(G86=0,0,1)+IF(G106=0,0,1)+IF(G127=0,0,1)+IF(G148=0,0,1)+IF(G169=0,0,1)+IF(G190=0,0,1)+IF(G210=0,0,1))</f>
        <v>25.2394</v>
      </c>
      <c r="H211" s="34">
        <f>(H24+H45+H65+H86+H106+H127+H148+H169+H190+H210)/(IF(H24=0,0,1)+IF(H45=0,0,1)+IF(H65=0,0,1)+IF(H86=0,0,1)+IF(H106=0,0,1)+IF(H127=0,0,1)+IF(H148=0,0,1)+IF(H169=0,0,1)+IF(H190=0,0,1)+IF(H210=0,0,1))</f>
        <v>22.070600000000002</v>
      </c>
      <c r="I211" s="34">
        <f>(I24+I45+I65+I86+I106+I127+I148+I169+I190+I210)/(IF(I24=0,0,1)+IF(I45=0,0,1)+IF(I65=0,0,1)+IF(I86=0,0,1)+IF(I106=0,0,1)+IF(I127=0,0,1)+IF(I148=0,0,1)+IF(I169=0,0,1)+IF(I190=0,0,1)+IF(I210=0,0,1))</f>
        <v>120.7499</v>
      </c>
      <c r="J211" s="34">
        <f>(J24+J45+J65+J86+J106+J127+J148+J169+J190+J210)/(IF(J24=0,0,1)+IF(J45=0,0,1)+IF(J65=0,0,1)+IF(J86=0,0,1)+IF(J106=0,0,1)+IF(J127=0,0,1)+IF(J148=0,0,1)+IF(J169=0,0,1)+IF(J190=0,0,1)+IF(J210=0,0,1))</f>
        <v>739.5</v>
      </c>
      <c r="K211" s="34"/>
      <c r="L211" s="34">
        <f>(L24+L45+L65+L86+L106+L127+L148+L169+L190+L210)/(IF(L24=0,0,1)+IF(L45=0,0,1)+IF(L65=0,0,1)+IF(L86=0,0,1)+IF(L106=0,0,1)+IF(L127=0,0,1)+IF(L148=0,0,1)+IF(L169=0,0,1)+IF(L190=0,0,1)+IF(L210=0,0,1))</f>
        <v>76.100000000000009</v>
      </c>
    </row>
  </sheetData>
  <sheetProtection insertRows="0"/>
  <mergeCells count="14">
    <mergeCell ref="C86:D86"/>
    <mergeCell ref="C106:D106"/>
    <mergeCell ref="C24:D24"/>
    <mergeCell ref="C211:E211"/>
    <mergeCell ref="C210:D210"/>
    <mergeCell ref="C127:D127"/>
    <mergeCell ref="C148:D148"/>
    <mergeCell ref="C169:D169"/>
    <mergeCell ref="C190:D190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2025-01-22T12:46:00Z</dcterms:modified>
</cp:coreProperties>
</file>